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Gesamt" sheetId="1" r:id="rId1"/>
  </sheets>
  <definedNames>
    <definedName name="_xlnm.Print_Area" localSheetId="0">Gesamt!$A$1:$D$65</definedName>
    <definedName name="_xlnm.Print_Titles" localSheetId="0">Gesamt!$1:$1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F75" i="1"/>
  <c r="F74" i="1"/>
  <c r="F73" i="1"/>
  <c r="F60" i="1"/>
  <c r="F49" i="1"/>
  <c r="F48" i="1"/>
  <c r="F46" i="1"/>
  <c r="F42" i="1"/>
  <c r="F41" i="1"/>
  <c r="F40" i="1"/>
  <c r="F35" i="1"/>
  <c r="F34" i="1"/>
  <c r="F32" i="1"/>
  <c r="F20" i="1"/>
  <c r="F14" i="1"/>
  <c r="F6" i="1"/>
  <c r="D67" i="1"/>
  <c r="D24" i="1"/>
  <c r="D23" i="1"/>
  <c r="D22" i="1"/>
  <c r="D18" i="1"/>
  <c r="D17" i="1"/>
  <c r="D12" i="1"/>
  <c r="D11" i="1"/>
  <c r="D79" i="1" l="1"/>
  <c r="F79" i="1"/>
</calcChain>
</file>

<file path=xl/sharedStrings.xml><?xml version="1.0" encoding="utf-8"?>
<sst xmlns="http://schemas.openxmlformats.org/spreadsheetml/2006/main" count="135" uniqueCount="90">
  <si>
    <t>Ord. Nr.</t>
  </si>
  <si>
    <t>Bezeichnung</t>
  </si>
  <si>
    <t>Miami Beach Sea Salt Spray 200ml</t>
  </si>
  <si>
    <t>Paris Hair Spray, 200 ml</t>
  </si>
  <si>
    <t>Protein Protect Shampoo 200 ml</t>
  </si>
  <si>
    <t>Protein Protect Quick-Break Conditioner 200ml</t>
  </si>
  <si>
    <t>Flexible Styling Mouse 200ml</t>
  </si>
  <si>
    <t>BD Protein Protect Shampoo + Protein Protect Conditioner, je 200 ml</t>
  </si>
  <si>
    <t>Hydro Leave-In Spray 200 ml IT</t>
  </si>
  <si>
    <t>New York Blow Out Spray 200 ml IT</t>
  </si>
  <si>
    <t>Paris Hairspray 200 ml</t>
  </si>
  <si>
    <t>Paris Hairspray 300ml</t>
  </si>
  <si>
    <t>Paris Hairspray Super Strong 300ml</t>
  </si>
  <si>
    <t>Chia Supreme Conditioner 300ml</t>
  </si>
  <si>
    <t>Algae Power Shampoo 300ml</t>
  </si>
  <si>
    <t>Keratin Shampoo 300ml</t>
  </si>
  <si>
    <t>Keratin Conditioner 300ml</t>
  </si>
  <si>
    <t>Algae Power Conditioner 300 ml</t>
  </si>
  <si>
    <t>Algae Power Shampoo 300 ml</t>
  </si>
  <si>
    <t>BD KE Conditioner 300ml</t>
  </si>
  <si>
    <t>Algae Power Serum 10 ml</t>
  </si>
  <si>
    <t>Styling Cream 150 ml</t>
  </si>
  <si>
    <t>Chia Supreme Mask 150ml</t>
  </si>
  <si>
    <t>SOS Mask 150 ml - 5 Sterne</t>
  </si>
  <si>
    <t>Anti Aging Deluxe Mask 150 ml</t>
  </si>
  <si>
    <t>SOS Mask 150ml</t>
  </si>
  <si>
    <t>Thickening Hair Spray 250 ml</t>
  </si>
  <si>
    <t>Chia Supreme Shampoo 300 ml</t>
  </si>
  <si>
    <t>Chia Magic Oil 30 ml</t>
  </si>
  <si>
    <t>Biotin Vital Shampoo 300 ml</t>
  </si>
  <si>
    <t>Dynamic Style &amp; Shine Fluid  200 ml</t>
  </si>
  <si>
    <t>Algae Power Shampoo + Algae Power Conditioner</t>
  </si>
  <si>
    <t>Volume Plus Conditioner 300 ml</t>
  </si>
  <si>
    <t>Volume Plus Shampoo + Conditioner je 300 ml</t>
  </si>
  <si>
    <t>Massagebürsten</t>
  </si>
  <si>
    <t>Push Up Spray 200 ml</t>
  </si>
  <si>
    <t>5in1 Styling Wonder Spray 250 ml</t>
  </si>
  <si>
    <t>SOS Keratin Foam 200 ml</t>
  </si>
  <si>
    <t>Chia Supreme Conditioner 300 ml</t>
  </si>
  <si>
    <t>Volume Plus Mask 200 ml</t>
  </si>
  <si>
    <t>Volumizer 300 ml</t>
  </si>
  <si>
    <t xml:space="preserve">Algae Power Serum 100 ml </t>
  </si>
  <si>
    <t>Purifing Shampoo 300 ml</t>
  </si>
  <si>
    <t>Keratin Energy Conditioner 300 ml</t>
  </si>
  <si>
    <t>Biotin Vital Conditioner 300 ml</t>
  </si>
  <si>
    <t>Keratin Energy Shampoo 300 m</t>
  </si>
  <si>
    <t>Paris Hair Spray, 300 ml</t>
  </si>
  <si>
    <t>Magic Oil 30 ml</t>
  </si>
  <si>
    <t>Blow Out Spray 200 ml</t>
  </si>
  <si>
    <t>Flexible Styling Mousse 200 ml</t>
  </si>
  <si>
    <t>Sea Salt Spray 200 ml</t>
  </si>
  <si>
    <t>Dream Waves Shampoo 300 ml</t>
  </si>
  <si>
    <t>Volume Plus Shampoo 300 ml</t>
  </si>
  <si>
    <t>Volumizee, 300 ml</t>
  </si>
  <si>
    <t>Styling Mousse 200 ml</t>
  </si>
  <si>
    <t>Menge I truck</t>
  </si>
  <si>
    <t>ZWP BD Fresh-up Color Mask 200 ml rot</t>
  </si>
  <si>
    <t>40 stück / carton</t>
  </si>
  <si>
    <t>ZWP BD Fresh-up Color Mask 200 ml braun</t>
  </si>
  <si>
    <t>ZWP BD Fresh-up Color Mask 200 ml blond</t>
  </si>
  <si>
    <t>Protein protect magic conditioner 200 ml</t>
  </si>
  <si>
    <t>Sun Care Leave - in Sun Guard 200 ml</t>
  </si>
  <si>
    <t>Keratin energi conditioner, je 300 ml</t>
  </si>
  <si>
    <t>1 set=2 stück</t>
  </si>
  <si>
    <t>1 set=3 stück</t>
  </si>
  <si>
    <t>32 stück / carton</t>
  </si>
  <si>
    <t>48 stück / carton</t>
  </si>
  <si>
    <t>52 stück / carton</t>
  </si>
  <si>
    <t>6 stück / carton</t>
  </si>
  <si>
    <t>Menge II truck</t>
  </si>
  <si>
    <t>50 stück / carton</t>
  </si>
  <si>
    <t>6 set / carton</t>
  </si>
  <si>
    <t>24 stück / carton</t>
  </si>
  <si>
    <t>15 stück / carton</t>
  </si>
  <si>
    <t>30 stück / carton</t>
  </si>
  <si>
    <t>Chia Supreme Conditioner 300 ml; 1 set = 2 stück Conditioner</t>
  </si>
  <si>
    <t>Keratin SOS Ampullen (Faltschachtel) serum 7 amp.</t>
  </si>
  <si>
    <t>Keratin Energi SOS Daily Care spray</t>
  </si>
  <si>
    <t>Chia supreme, je 300 ml shampoon + 150 ml mask</t>
  </si>
  <si>
    <t xml:space="preserve">Chia supreme 300 ml shampoon + 30 ml magic Oil </t>
  </si>
  <si>
    <t>20 set / carton</t>
  </si>
  <si>
    <t>15 set / carton</t>
  </si>
  <si>
    <t xml:space="preserve">Dream Waves 2 in 1 Fresh up Spray 200 ml </t>
  </si>
  <si>
    <t>Volumizer 200 ml</t>
  </si>
  <si>
    <t xml:space="preserve">Keratin energi Liquid Keratin 200 ml </t>
  </si>
  <si>
    <t>16 stück / carton</t>
  </si>
  <si>
    <t>Gesamt</t>
  </si>
  <si>
    <t>Verpackungsinformationen</t>
  </si>
  <si>
    <t>Algae Power Shampoo + Algae Power Conditioner, je 300 ml (1 set = 2 stück)</t>
  </si>
  <si>
    <t>Biotin Vital Shampoo DUO mit Herz 300 ml (1 set = 2 Stück)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</si>
</sst>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0"/>
      <color rgb="FF000000"/>
      <name val="Times New Roman"/>
      <family val="1"/>
    </font>
    <font>
      <sz val="20"/>
      <name val="Times New Roman"/>
      <family val="1"/>
    </font>
    <font>
      <sz val="20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name val="Times New Roman"/>
      <family val="1"/>
    </font>
    <font>
      <b/>
      <sz val="2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43" fontId="2" fillId="0" borderId="1" xfId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workbookViewId="0">
      <selection activeCell="H94" sqref="H94"/>
    </sheetView>
  </sheetViews>
  <sheetFormatPr defaultColWidth="12" defaultRowHeight="12.75" x14ac:dyDescent="0.2"/>
  <cols>
    <col min="1" max="1" width="10.83203125" style="6" customWidth="1"/>
    <col min="2" max="2" width="148.6640625" style="4" bestFit="1" customWidth="1"/>
    <col min="3" max="3" width="24.83203125" style="4" customWidth="1"/>
    <col min="4" max="4" width="31" style="4" customWidth="1"/>
    <col min="5" max="5" width="24.6640625" style="4" customWidth="1"/>
    <col min="6" max="6" width="37.5" style="4" customWidth="1"/>
    <col min="7" max="16384" width="12" style="4"/>
  </cols>
  <sheetData>
    <row r="1" spans="1:6" ht="78.75" x14ac:dyDescent="0.4">
      <c r="A1" s="1" t="s">
        <v>0</v>
      </c>
      <c r="B1" s="2" t="s">
        <v>1</v>
      </c>
      <c r="C1" s="2" t="s">
        <v>87</v>
      </c>
      <c r="D1" s="3" t="s">
        <v>55</v>
      </c>
      <c r="E1" s="2" t="s">
        <v>87</v>
      </c>
      <c r="F1" s="3" t="s">
        <v>69</v>
      </c>
    </row>
    <row r="2" spans="1:6" ht="26.25" x14ac:dyDescent="0.4">
      <c r="A2" s="1">
        <v>1</v>
      </c>
      <c r="B2" s="5" t="s">
        <v>2</v>
      </c>
      <c r="C2" s="5"/>
      <c r="D2" s="7"/>
      <c r="E2" s="5"/>
      <c r="F2" s="7"/>
    </row>
    <row r="3" spans="1:6" ht="52.5" x14ac:dyDescent="0.4">
      <c r="A3" s="1">
        <v>2</v>
      </c>
      <c r="B3" s="5" t="s">
        <v>3</v>
      </c>
      <c r="C3" s="5" t="s">
        <v>70</v>
      </c>
      <c r="D3" s="7"/>
      <c r="E3" s="5"/>
      <c r="F3" s="7">
        <v>857</v>
      </c>
    </row>
    <row r="4" spans="1:6" ht="52.5" x14ac:dyDescent="0.4">
      <c r="A4" s="1">
        <v>3</v>
      </c>
      <c r="B4" s="5" t="s">
        <v>4</v>
      </c>
      <c r="C4" s="5" t="s">
        <v>57</v>
      </c>
      <c r="D4" s="7">
        <v>132</v>
      </c>
      <c r="E4" s="5"/>
      <c r="F4" s="7"/>
    </row>
    <row r="5" spans="1:6" ht="26.25" x14ac:dyDescent="0.4">
      <c r="A5" s="1">
        <v>4</v>
      </c>
      <c r="B5" s="5" t="s">
        <v>5</v>
      </c>
      <c r="C5" s="5"/>
      <c r="D5" s="7"/>
      <c r="E5" s="5"/>
      <c r="F5" s="7"/>
    </row>
    <row r="6" spans="1:6" ht="52.5" x14ac:dyDescent="0.4">
      <c r="A6" s="1">
        <v>5</v>
      </c>
      <c r="B6" s="5" t="s">
        <v>6</v>
      </c>
      <c r="C6" s="5" t="s">
        <v>66</v>
      </c>
      <c r="D6" s="7"/>
      <c r="E6" s="5"/>
      <c r="F6" s="7">
        <f>144+268</f>
        <v>412</v>
      </c>
    </row>
    <row r="7" spans="1:6" ht="26.25" x14ac:dyDescent="0.4">
      <c r="A7" s="1">
        <v>6</v>
      </c>
      <c r="B7" s="5" t="s">
        <v>7</v>
      </c>
      <c r="C7" s="5"/>
      <c r="D7" s="7"/>
      <c r="E7" s="5"/>
      <c r="F7" s="7"/>
    </row>
    <row r="8" spans="1:6" ht="26.25" x14ac:dyDescent="0.4">
      <c r="A8" s="1">
        <v>7</v>
      </c>
      <c r="B8" s="5" t="s">
        <v>8</v>
      </c>
      <c r="C8" s="5"/>
      <c r="D8" s="7"/>
      <c r="E8" s="5"/>
      <c r="F8" s="7"/>
    </row>
    <row r="9" spans="1:6" ht="26.25" x14ac:dyDescent="0.4">
      <c r="A9" s="1">
        <v>8</v>
      </c>
      <c r="B9" s="5" t="s">
        <v>9</v>
      </c>
      <c r="C9" s="5"/>
      <c r="D9" s="7"/>
      <c r="E9" s="5"/>
      <c r="F9" s="7"/>
    </row>
    <row r="10" spans="1:6" ht="52.5" x14ac:dyDescent="0.4">
      <c r="A10" s="1">
        <v>9</v>
      </c>
      <c r="B10" s="5" t="s">
        <v>10</v>
      </c>
      <c r="C10" s="5" t="s">
        <v>57</v>
      </c>
      <c r="D10" s="7">
        <v>610</v>
      </c>
      <c r="E10" s="5"/>
      <c r="F10" s="7"/>
    </row>
    <row r="11" spans="1:6" ht="52.5" x14ac:dyDescent="0.4">
      <c r="A11" s="1">
        <v>10</v>
      </c>
      <c r="B11" s="5" t="s">
        <v>11</v>
      </c>
      <c r="C11" s="5" t="s">
        <v>65</v>
      </c>
      <c r="D11" s="7">
        <f>992+1187</f>
        <v>2179</v>
      </c>
      <c r="E11" s="5" t="s">
        <v>57</v>
      </c>
      <c r="F11" s="7">
        <v>104</v>
      </c>
    </row>
    <row r="12" spans="1:6" ht="52.5" x14ac:dyDescent="0.4">
      <c r="A12" s="1">
        <v>11</v>
      </c>
      <c r="B12" s="5" t="s">
        <v>12</v>
      </c>
      <c r="C12" s="5" t="s">
        <v>65</v>
      </c>
      <c r="D12" s="7">
        <f>1263+1343</f>
        <v>2606</v>
      </c>
      <c r="E12" s="5"/>
      <c r="F12" s="7"/>
    </row>
    <row r="13" spans="1:6" ht="52.5" x14ac:dyDescent="0.4">
      <c r="A13" s="1">
        <v>12</v>
      </c>
      <c r="B13" s="5" t="s">
        <v>13</v>
      </c>
      <c r="C13" s="5" t="s">
        <v>65</v>
      </c>
      <c r="D13" s="7">
        <v>1166</v>
      </c>
      <c r="E13" s="5" t="s">
        <v>57</v>
      </c>
      <c r="F13" s="7">
        <v>240</v>
      </c>
    </row>
    <row r="14" spans="1:6" ht="52.5" x14ac:dyDescent="0.4">
      <c r="A14" s="1">
        <v>13</v>
      </c>
      <c r="B14" s="5" t="s">
        <v>14</v>
      </c>
      <c r="C14" s="5"/>
      <c r="D14" s="7"/>
      <c r="E14" s="5" t="s">
        <v>57</v>
      </c>
      <c r="F14" s="7">
        <f>160+40</f>
        <v>200</v>
      </c>
    </row>
    <row r="15" spans="1:6" ht="26.25" x14ac:dyDescent="0.4">
      <c r="A15" s="1">
        <v>14</v>
      </c>
      <c r="B15" s="5" t="s">
        <v>15</v>
      </c>
      <c r="C15" s="5"/>
      <c r="D15" s="7"/>
      <c r="E15" s="5"/>
      <c r="F15" s="7"/>
    </row>
    <row r="16" spans="1:6" ht="52.5" x14ac:dyDescent="0.4">
      <c r="A16" s="1">
        <v>15</v>
      </c>
      <c r="B16" s="5" t="s">
        <v>16</v>
      </c>
      <c r="C16" s="5" t="s">
        <v>65</v>
      </c>
      <c r="D16" s="7">
        <v>1556</v>
      </c>
      <c r="E16" s="5"/>
      <c r="F16" s="7"/>
    </row>
    <row r="17" spans="1:6" ht="52.5" x14ac:dyDescent="0.4">
      <c r="A17" s="1">
        <v>16</v>
      </c>
      <c r="B17" s="5" t="s">
        <v>17</v>
      </c>
      <c r="C17" s="5" t="s">
        <v>65</v>
      </c>
      <c r="D17" s="7">
        <f>366+1079</f>
        <v>1445</v>
      </c>
      <c r="E17" s="5"/>
      <c r="F17" s="7"/>
    </row>
    <row r="18" spans="1:6" ht="52.5" x14ac:dyDescent="0.4">
      <c r="A18" s="1">
        <v>17</v>
      </c>
      <c r="B18" s="5" t="s">
        <v>18</v>
      </c>
      <c r="C18" s="5" t="s">
        <v>65</v>
      </c>
      <c r="D18" s="7">
        <f>732+791</f>
        <v>1523</v>
      </c>
      <c r="E18" s="5"/>
      <c r="F18" s="7"/>
    </row>
    <row r="19" spans="1:6" ht="26.25" x14ac:dyDescent="0.4">
      <c r="A19" s="1">
        <v>18</v>
      </c>
      <c r="B19" s="5" t="s">
        <v>19</v>
      </c>
      <c r="C19" s="5"/>
      <c r="D19" s="7"/>
      <c r="E19" s="5"/>
      <c r="F19" s="7"/>
    </row>
    <row r="20" spans="1:6" ht="52.5" x14ac:dyDescent="0.4">
      <c r="A20" s="1">
        <v>19</v>
      </c>
      <c r="B20" s="5" t="s">
        <v>88</v>
      </c>
      <c r="C20" s="5" t="s">
        <v>65</v>
      </c>
      <c r="D20" s="7">
        <v>70</v>
      </c>
      <c r="E20" s="5" t="s">
        <v>71</v>
      </c>
      <c r="F20" s="7">
        <f>396+9+1332</f>
        <v>1737</v>
      </c>
    </row>
    <row r="21" spans="1:6" ht="26.25" x14ac:dyDescent="0.4">
      <c r="A21" s="1">
        <v>20</v>
      </c>
      <c r="B21" s="5" t="s">
        <v>20</v>
      </c>
      <c r="C21" s="5"/>
      <c r="D21" s="7">
        <v>3050</v>
      </c>
      <c r="E21" s="5"/>
      <c r="F21" s="7"/>
    </row>
    <row r="22" spans="1:6" ht="52.5" x14ac:dyDescent="0.4">
      <c r="A22" s="1">
        <v>21</v>
      </c>
      <c r="B22" s="5" t="s">
        <v>21</v>
      </c>
      <c r="C22" s="5" t="s">
        <v>66</v>
      </c>
      <c r="D22" s="7">
        <f>1571+1850</f>
        <v>3421</v>
      </c>
      <c r="E22" s="5"/>
      <c r="F22" s="7"/>
    </row>
    <row r="23" spans="1:6" ht="52.5" x14ac:dyDescent="0.4">
      <c r="A23" s="1">
        <v>22</v>
      </c>
      <c r="B23" s="5" t="s">
        <v>22</v>
      </c>
      <c r="C23" s="5" t="s">
        <v>67</v>
      </c>
      <c r="D23" s="7">
        <f>1245+1810</f>
        <v>3055</v>
      </c>
      <c r="E23" s="5"/>
      <c r="F23" s="7">
        <v>462</v>
      </c>
    </row>
    <row r="24" spans="1:6" ht="52.5" x14ac:dyDescent="0.4">
      <c r="A24" s="1">
        <v>23</v>
      </c>
      <c r="B24" s="5" t="s">
        <v>23</v>
      </c>
      <c r="C24" s="5" t="s">
        <v>68</v>
      </c>
      <c r="D24" s="7">
        <f>26+336</f>
        <v>362</v>
      </c>
      <c r="E24" s="5"/>
      <c r="F24" s="7"/>
    </row>
    <row r="25" spans="1:6" ht="52.5" x14ac:dyDescent="0.4">
      <c r="A25" s="1">
        <v>24</v>
      </c>
      <c r="B25" s="5" t="s">
        <v>24</v>
      </c>
      <c r="C25" s="5" t="s">
        <v>66</v>
      </c>
      <c r="D25" s="7">
        <v>1612</v>
      </c>
      <c r="E25" s="5"/>
      <c r="F25" s="7"/>
    </row>
    <row r="26" spans="1:6" ht="26.25" x14ac:dyDescent="0.4">
      <c r="A26" s="1">
        <v>25</v>
      </c>
      <c r="B26" s="5" t="s">
        <v>25</v>
      </c>
      <c r="C26" s="5"/>
      <c r="D26" s="7"/>
      <c r="E26" s="5"/>
      <c r="F26" s="7"/>
    </row>
    <row r="27" spans="1:6" ht="26.25" x14ac:dyDescent="0.4">
      <c r="A27" s="1">
        <v>26</v>
      </c>
      <c r="B27" s="5" t="s">
        <v>25</v>
      </c>
      <c r="C27" s="5"/>
      <c r="D27" s="7"/>
      <c r="E27" s="5"/>
      <c r="F27" s="7"/>
    </row>
    <row r="28" spans="1:6" ht="52.5" x14ac:dyDescent="0.4">
      <c r="A28" s="1">
        <v>27</v>
      </c>
      <c r="B28" s="5" t="s">
        <v>26</v>
      </c>
      <c r="C28" s="5" t="s">
        <v>72</v>
      </c>
      <c r="D28" s="7"/>
      <c r="E28" s="5"/>
      <c r="F28" s="7">
        <v>1110</v>
      </c>
    </row>
    <row r="29" spans="1:6" ht="26.25" x14ac:dyDescent="0.4">
      <c r="A29" s="1">
        <v>28</v>
      </c>
      <c r="B29" s="5" t="s">
        <v>27</v>
      </c>
      <c r="C29" s="5"/>
      <c r="D29" s="7"/>
      <c r="E29" s="5"/>
      <c r="F29" s="7"/>
    </row>
    <row r="30" spans="1:6" ht="26.25" x14ac:dyDescent="0.4">
      <c r="A30" s="1">
        <v>29</v>
      </c>
      <c r="B30" s="5" t="s">
        <v>28</v>
      </c>
      <c r="C30" s="5"/>
      <c r="D30" s="7"/>
      <c r="E30" s="5"/>
      <c r="F30" s="7">
        <v>462</v>
      </c>
    </row>
    <row r="31" spans="1:6" ht="52.5" x14ac:dyDescent="0.4">
      <c r="A31" s="1">
        <v>30</v>
      </c>
      <c r="B31" s="5" t="s">
        <v>29</v>
      </c>
      <c r="C31" s="5"/>
      <c r="D31" s="7"/>
      <c r="E31" s="5" t="s">
        <v>57</v>
      </c>
      <c r="F31" s="7">
        <v>263</v>
      </c>
    </row>
    <row r="32" spans="1:6" ht="52.5" x14ac:dyDescent="0.4">
      <c r="A32" s="1">
        <v>31</v>
      </c>
      <c r="B32" s="5" t="s">
        <v>30</v>
      </c>
      <c r="C32" s="5"/>
      <c r="D32" s="7"/>
      <c r="E32" s="5" t="s">
        <v>72</v>
      </c>
      <c r="F32" s="7">
        <f>513+66+480</f>
        <v>1059</v>
      </c>
    </row>
    <row r="33" spans="1:6" ht="26.25" x14ac:dyDescent="0.4">
      <c r="A33" s="1">
        <v>32</v>
      </c>
      <c r="B33" s="5" t="s">
        <v>31</v>
      </c>
      <c r="C33" s="5"/>
      <c r="D33" s="7"/>
      <c r="E33" s="5"/>
      <c r="F33" s="7"/>
    </row>
    <row r="34" spans="1:6" ht="26.25" x14ac:dyDescent="0.4">
      <c r="A34" s="1">
        <v>33</v>
      </c>
      <c r="B34" s="5" t="s">
        <v>32</v>
      </c>
      <c r="C34" s="5"/>
      <c r="D34" s="7"/>
      <c r="E34" s="5"/>
      <c r="F34" s="7">
        <f>607+290+31</f>
        <v>928</v>
      </c>
    </row>
    <row r="35" spans="1:6" ht="52.5" x14ac:dyDescent="0.4">
      <c r="A35" s="1">
        <v>34</v>
      </c>
      <c r="B35" s="5" t="s">
        <v>33</v>
      </c>
      <c r="C35" s="5"/>
      <c r="D35" s="7"/>
      <c r="E35" s="5" t="s">
        <v>73</v>
      </c>
      <c r="F35" s="7">
        <f>492+391+416</f>
        <v>1299</v>
      </c>
    </row>
    <row r="36" spans="1:6" ht="26.25" x14ac:dyDescent="0.4">
      <c r="A36" s="1">
        <v>35</v>
      </c>
      <c r="B36" s="5" t="s">
        <v>34</v>
      </c>
      <c r="C36" s="5"/>
      <c r="D36" s="7"/>
      <c r="E36" s="5"/>
      <c r="F36" s="7"/>
    </row>
    <row r="37" spans="1:6" ht="52.5" x14ac:dyDescent="0.4">
      <c r="A37" s="1">
        <v>36</v>
      </c>
      <c r="B37" s="5" t="s">
        <v>35</v>
      </c>
      <c r="C37" s="5"/>
      <c r="D37" s="7"/>
      <c r="E37" s="5" t="s">
        <v>74</v>
      </c>
      <c r="F37" s="7">
        <v>2054</v>
      </c>
    </row>
    <row r="38" spans="1:6" ht="52.5" x14ac:dyDescent="0.4">
      <c r="A38" s="1">
        <v>37</v>
      </c>
      <c r="B38" s="5" t="s">
        <v>36</v>
      </c>
      <c r="C38" s="5"/>
      <c r="D38" s="7"/>
      <c r="E38" s="5" t="s">
        <v>72</v>
      </c>
      <c r="F38" s="7">
        <v>1126</v>
      </c>
    </row>
    <row r="39" spans="1:6" ht="52.5" x14ac:dyDescent="0.4">
      <c r="A39" s="1">
        <v>38</v>
      </c>
      <c r="B39" s="5" t="s">
        <v>37</v>
      </c>
      <c r="C39" s="5"/>
      <c r="D39" s="7"/>
      <c r="E39" s="5" t="s">
        <v>57</v>
      </c>
      <c r="F39" s="7">
        <v>1142</v>
      </c>
    </row>
    <row r="40" spans="1:6" ht="26.25" x14ac:dyDescent="0.4">
      <c r="A40" s="1">
        <v>39</v>
      </c>
      <c r="B40" s="5" t="s">
        <v>75</v>
      </c>
      <c r="D40" s="7"/>
      <c r="E40" s="4" t="s">
        <v>71</v>
      </c>
      <c r="F40" s="7">
        <f>44+720</f>
        <v>764</v>
      </c>
    </row>
    <row r="41" spans="1:6" ht="26.25" x14ac:dyDescent="0.4">
      <c r="A41" s="1">
        <v>40</v>
      </c>
      <c r="B41" s="5" t="s">
        <v>39</v>
      </c>
      <c r="C41" s="5"/>
      <c r="D41" s="7"/>
      <c r="E41" s="5"/>
      <c r="F41" s="7">
        <f>480+30</f>
        <v>510</v>
      </c>
    </row>
    <row r="42" spans="1:6" ht="52.5" x14ac:dyDescent="0.4">
      <c r="A42" s="1">
        <v>41</v>
      </c>
      <c r="B42" s="5" t="s">
        <v>40</v>
      </c>
      <c r="C42" s="5"/>
      <c r="D42" s="7"/>
      <c r="E42" s="5" t="s">
        <v>57</v>
      </c>
      <c r="F42" s="7">
        <f>1578+630</f>
        <v>2208</v>
      </c>
    </row>
    <row r="43" spans="1:6" ht="26.25" x14ac:dyDescent="0.4">
      <c r="A43" s="1">
        <v>42</v>
      </c>
      <c r="B43" s="5" t="s">
        <v>76</v>
      </c>
      <c r="C43" s="5"/>
      <c r="D43" s="7"/>
      <c r="E43" s="5"/>
      <c r="F43" s="7">
        <v>950</v>
      </c>
    </row>
    <row r="44" spans="1:6" ht="26.25" x14ac:dyDescent="0.4">
      <c r="A44" s="1">
        <v>43</v>
      </c>
      <c r="B44" s="5" t="s">
        <v>41</v>
      </c>
      <c r="C44" s="5"/>
      <c r="D44" s="7">
        <v>663</v>
      </c>
      <c r="E44" s="5"/>
      <c r="F44" s="7">
        <v>360</v>
      </c>
    </row>
    <row r="45" spans="1:6" ht="52.5" x14ac:dyDescent="0.4">
      <c r="A45" s="1">
        <v>44</v>
      </c>
      <c r="B45" s="5" t="s">
        <v>89</v>
      </c>
      <c r="C45" s="5"/>
      <c r="D45" s="7"/>
      <c r="E45" s="5" t="s">
        <v>81</v>
      </c>
      <c r="F45" s="7">
        <v>387</v>
      </c>
    </row>
    <row r="46" spans="1:6" ht="52.5" x14ac:dyDescent="0.4">
      <c r="A46" s="1">
        <v>45</v>
      </c>
      <c r="B46" s="5" t="s">
        <v>42</v>
      </c>
      <c r="C46" s="5"/>
      <c r="D46" s="7"/>
      <c r="E46" s="5" t="s">
        <v>57</v>
      </c>
      <c r="F46" s="7">
        <f>200+187</f>
        <v>387</v>
      </c>
    </row>
    <row r="47" spans="1:6" ht="52.5" x14ac:dyDescent="0.4">
      <c r="A47" s="1">
        <v>46</v>
      </c>
      <c r="B47" s="5" t="s">
        <v>38</v>
      </c>
      <c r="C47" s="5"/>
      <c r="D47" s="7"/>
      <c r="E47" s="5" t="s">
        <v>57</v>
      </c>
      <c r="F47" s="7">
        <v>120</v>
      </c>
    </row>
    <row r="48" spans="1:6" ht="52.5" x14ac:dyDescent="0.4">
      <c r="A48" s="1">
        <v>47</v>
      </c>
      <c r="B48" s="5" t="s">
        <v>43</v>
      </c>
      <c r="C48" s="5"/>
      <c r="D48" s="7"/>
      <c r="E48" s="5" t="s">
        <v>57</v>
      </c>
      <c r="F48" s="7">
        <f>180+185</f>
        <v>365</v>
      </c>
    </row>
    <row r="49" spans="1:6" ht="52.5" x14ac:dyDescent="0.4">
      <c r="A49" s="1">
        <v>48</v>
      </c>
      <c r="B49" s="5" t="s">
        <v>44</v>
      </c>
      <c r="C49" s="5"/>
      <c r="D49" s="7"/>
      <c r="E49" s="5" t="s">
        <v>57</v>
      </c>
      <c r="F49" s="7">
        <f>70+179</f>
        <v>249</v>
      </c>
    </row>
    <row r="50" spans="1:6" ht="26.25" x14ac:dyDescent="0.4">
      <c r="A50" s="1">
        <v>49</v>
      </c>
      <c r="B50" s="5" t="s">
        <v>27</v>
      </c>
      <c r="C50" s="5"/>
      <c r="D50" s="7"/>
      <c r="E50" s="5"/>
      <c r="F50" s="7"/>
    </row>
    <row r="51" spans="1:6" ht="52.5" x14ac:dyDescent="0.4">
      <c r="A51" s="1">
        <v>50</v>
      </c>
      <c r="B51" s="5" t="s">
        <v>45</v>
      </c>
      <c r="C51" s="5"/>
      <c r="D51" s="7">
        <v>23</v>
      </c>
      <c r="E51" s="5" t="s">
        <v>57</v>
      </c>
      <c r="F51" s="7">
        <v>537</v>
      </c>
    </row>
    <row r="52" spans="1:6" ht="52.5" x14ac:dyDescent="0.4">
      <c r="A52" s="1">
        <v>51</v>
      </c>
      <c r="B52" s="5" t="s">
        <v>17</v>
      </c>
      <c r="C52" s="5"/>
      <c r="D52" s="7"/>
      <c r="E52" s="5" t="s">
        <v>57</v>
      </c>
      <c r="F52" s="7">
        <v>72</v>
      </c>
    </row>
    <row r="53" spans="1:6" ht="26.25" x14ac:dyDescent="0.4">
      <c r="A53" s="1">
        <v>52</v>
      </c>
      <c r="B53" s="5" t="s">
        <v>18</v>
      </c>
      <c r="C53" s="5"/>
      <c r="D53" s="7"/>
      <c r="E53" s="5"/>
      <c r="F53" s="7"/>
    </row>
    <row r="54" spans="1:6" ht="26.25" x14ac:dyDescent="0.4">
      <c r="A54" s="1">
        <v>53</v>
      </c>
      <c r="B54" s="5" t="s">
        <v>46</v>
      </c>
      <c r="C54" s="5"/>
      <c r="D54" s="7"/>
      <c r="E54" s="5"/>
      <c r="F54" s="7"/>
    </row>
    <row r="55" spans="1:6" ht="26.25" x14ac:dyDescent="0.4">
      <c r="A55" s="1">
        <v>54</v>
      </c>
      <c r="B55" s="5" t="s">
        <v>47</v>
      </c>
      <c r="C55" s="5"/>
      <c r="D55" s="7"/>
      <c r="E55" s="5"/>
      <c r="F55" s="7"/>
    </row>
    <row r="56" spans="1:6" ht="26.25" x14ac:dyDescent="0.4">
      <c r="A56" s="1">
        <v>55</v>
      </c>
      <c r="B56" s="5" t="s">
        <v>3</v>
      </c>
      <c r="C56" s="5"/>
      <c r="D56" s="7"/>
      <c r="E56" s="5"/>
      <c r="F56" s="7"/>
    </row>
    <row r="57" spans="1:6" ht="52.5" x14ac:dyDescent="0.4">
      <c r="A57" s="1">
        <v>56</v>
      </c>
      <c r="B57" s="5" t="s">
        <v>48</v>
      </c>
      <c r="C57" s="5" t="s">
        <v>57</v>
      </c>
      <c r="D57" s="7">
        <v>418</v>
      </c>
      <c r="E57" s="5" t="s">
        <v>70</v>
      </c>
      <c r="F57" s="7">
        <v>310</v>
      </c>
    </row>
    <row r="58" spans="1:6" ht="52.5" x14ac:dyDescent="0.4">
      <c r="A58" s="1">
        <v>57</v>
      </c>
      <c r="B58" s="5" t="s">
        <v>49</v>
      </c>
      <c r="C58" s="5" t="s">
        <v>57</v>
      </c>
      <c r="D58" s="7">
        <v>1735</v>
      </c>
      <c r="E58" s="5"/>
      <c r="F58" s="7"/>
    </row>
    <row r="59" spans="1:6" ht="52.5" x14ac:dyDescent="0.4">
      <c r="A59" s="1">
        <v>58</v>
      </c>
      <c r="B59" s="5" t="s">
        <v>50</v>
      </c>
      <c r="C59" s="5" t="s">
        <v>57</v>
      </c>
      <c r="D59" s="7">
        <v>1248</v>
      </c>
      <c r="E59" s="5"/>
      <c r="F59" s="7">
        <v>107</v>
      </c>
    </row>
    <row r="60" spans="1:6" ht="52.5" x14ac:dyDescent="0.4">
      <c r="A60" s="1">
        <v>59</v>
      </c>
      <c r="B60" s="5" t="s">
        <v>51</v>
      </c>
      <c r="C60" s="5"/>
      <c r="D60" s="7"/>
      <c r="E60" s="5" t="s">
        <v>57</v>
      </c>
      <c r="F60" s="7">
        <f>121+140</f>
        <v>261</v>
      </c>
    </row>
    <row r="61" spans="1:6" ht="26.25" x14ac:dyDescent="0.4">
      <c r="A61" s="1">
        <v>60</v>
      </c>
      <c r="B61" s="5" t="s">
        <v>32</v>
      </c>
      <c r="C61" s="5"/>
      <c r="D61" s="7"/>
      <c r="E61" s="5"/>
      <c r="F61" s="7"/>
    </row>
    <row r="62" spans="1:6" ht="52.5" x14ac:dyDescent="0.4">
      <c r="A62" s="1">
        <v>61</v>
      </c>
      <c r="B62" s="5" t="s">
        <v>52</v>
      </c>
      <c r="C62" s="5"/>
      <c r="D62" s="7"/>
      <c r="E62" s="5" t="s">
        <v>57</v>
      </c>
      <c r="F62" s="7">
        <v>601</v>
      </c>
    </row>
    <row r="63" spans="1:6" ht="26.25" x14ac:dyDescent="0.4">
      <c r="A63" s="1">
        <v>62</v>
      </c>
      <c r="B63" s="5" t="s">
        <v>53</v>
      </c>
      <c r="C63" s="5"/>
      <c r="D63" s="7"/>
      <c r="E63" s="5"/>
      <c r="F63" s="7"/>
    </row>
    <row r="64" spans="1:6" ht="26.25" x14ac:dyDescent="0.4">
      <c r="A64" s="1">
        <v>63</v>
      </c>
      <c r="B64" s="5" t="s">
        <v>54</v>
      </c>
      <c r="C64" s="5"/>
      <c r="D64" s="7"/>
      <c r="E64" s="5"/>
      <c r="F64" s="7"/>
    </row>
    <row r="65" spans="1:6" ht="26.25" x14ac:dyDescent="0.4">
      <c r="A65" s="1">
        <v>64</v>
      </c>
      <c r="B65" s="5" t="s">
        <v>35</v>
      </c>
      <c r="C65" s="5"/>
      <c r="D65" s="7"/>
      <c r="E65" s="5"/>
      <c r="F65" s="7"/>
    </row>
    <row r="66" spans="1:6" ht="52.5" x14ac:dyDescent="0.4">
      <c r="A66" s="1"/>
      <c r="B66" s="5" t="s">
        <v>56</v>
      </c>
      <c r="C66" s="5" t="s">
        <v>57</v>
      </c>
      <c r="D66" s="7">
        <v>1988</v>
      </c>
      <c r="E66" s="5"/>
      <c r="F66" s="7"/>
    </row>
    <row r="67" spans="1:6" ht="52.5" x14ac:dyDescent="0.4">
      <c r="A67" s="1"/>
      <c r="B67" s="5" t="s">
        <v>58</v>
      </c>
      <c r="C67" s="5" t="s">
        <v>57</v>
      </c>
      <c r="D67" s="7">
        <f>41+1111</f>
        <v>1152</v>
      </c>
      <c r="E67" s="5"/>
      <c r="F67" s="7"/>
    </row>
    <row r="68" spans="1:6" ht="52.5" x14ac:dyDescent="0.4">
      <c r="A68" s="1"/>
      <c r="B68" s="5" t="s">
        <v>59</v>
      </c>
      <c r="C68" s="5" t="s">
        <v>57</v>
      </c>
      <c r="D68" s="7">
        <v>969</v>
      </c>
      <c r="E68" s="5"/>
      <c r="F68" s="7"/>
    </row>
    <row r="69" spans="1:6" ht="52.5" x14ac:dyDescent="0.4">
      <c r="A69" s="1"/>
      <c r="B69" s="5" t="s">
        <v>60</v>
      </c>
      <c r="C69" s="5" t="s">
        <v>57</v>
      </c>
      <c r="D69" s="7">
        <v>128</v>
      </c>
      <c r="E69" s="5"/>
      <c r="F69" s="7"/>
    </row>
    <row r="70" spans="1:6" ht="26.25" x14ac:dyDescent="0.4">
      <c r="A70" s="1"/>
      <c r="B70" s="5" t="s">
        <v>61</v>
      </c>
      <c r="C70" s="5"/>
      <c r="D70" s="7">
        <v>20</v>
      </c>
      <c r="E70" s="5"/>
      <c r="F70" s="7"/>
    </row>
    <row r="71" spans="1:6" ht="52.5" x14ac:dyDescent="0.4">
      <c r="A71" s="1"/>
      <c r="B71" s="5" t="s">
        <v>62</v>
      </c>
      <c r="C71" s="5" t="s">
        <v>63</v>
      </c>
      <c r="D71" s="7">
        <v>78</v>
      </c>
      <c r="E71" s="5"/>
      <c r="F71" s="7"/>
    </row>
    <row r="72" spans="1:6" ht="52.5" x14ac:dyDescent="0.4">
      <c r="A72" s="1"/>
      <c r="B72" s="5" t="s">
        <v>7</v>
      </c>
      <c r="C72" s="5" t="s">
        <v>64</v>
      </c>
      <c r="D72" s="7">
        <v>60</v>
      </c>
      <c r="E72" s="5"/>
      <c r="F72" s="7"/>
    </row>
    <row r="73" spans="1:6" ht="52.5" x14ac:dyDescent="0.4">
      <c r="A73" s="1"/>
      <c r="B73" s="5" t="s">
        <v>77</v>
      </c>
      <c r="C73" s="5"/>
      <c r="D73" s="7"/>
      <c r="E73" s="5" t="s">
        <v>57</v>
      </c>
      <c r="F73" s="7">
        <f>160+40</f>
        <v>200</v>
      </c>
    </row>
    <row r="74" spans="1:6" ht="52.5" x14ac:dyDescent="0.4">
      <c r="A74" s="1"/>
      <c r="B74" s="5" t="s">
        <v>78</v>
      </c>
      <c r="C74" s="5"/>
      <c r="D74" s="7"/>
      <c r="E74" s="5" t="s">
        <v>81</v>
      </c>
      <c r="F74" s="7">
        <f>597+27</f>
        <v>624</v>
      </c>
    </row>
    <row r="75" spans="1:6" ht="52.5" x14ac:dyDescent="0.4">
      <c r="A75" s="1"/>
      <c r="B75" s="5" t="s">
        <v>79</v>
      </c>
      <c r="C75" s="5"/>
      <c r="D75" s="7"/>
      <c r="E75" s="5" t="s">
        <v>80</v>
      </c>
      <c r="F75" s="7">
        <f>540+203</f>
        <v>743</v>
      </c>
    </row>
    <row r="76" spans="1:6" ht="26.25" x14ac:dyDescent="0.4">
      <c r="A76" s="1"/>
      <c r="B76" s="5" t="s">
        <v>82</v>
      </c>
      <c r="C76" s="5"/>
      <c r="D76" s="7"/>
      <c r="E76" s="5"/>
      <c r="F76" s="7">
        <v>137</v>
      </c>
    </row>
    <row r="77" spans="1:6" ht="26.25" x14ac:dyDescent="0.4">
      <c r="A77" s="1"/>
      <c r="B77" s="5" t="s">
        <v>83</v>
      </c>
      <c r="C77" s="5"/>
      <c r="D77" s="7"/>
      <c r="E77" s="5"/>
      <c r="F77" s="7">
        <f>52+9</f>
        <v>61</v>
      </c>
    </row>
    <row r="78" spans="1:6" ht="52.5" x14ac:dyDescent="0.4">
      <c r="A78" s="1"/>
      <c r="B78" s="5" t="s">
        <v>84</v>
      </c>
      <c r="C78" s="5"/>
      <c r="D78" s="7"/>
      <c r="E78" s="5" t="s">
        <v>85</v>
      </c>
      <c r="F78" s="7">
        <v>325</v>
      </c>
    </row>
    <row r="79" spans="1:6" ht="25.5" x14ac:dyDescent="0.35">
      <c r="A79" s="10" t="s">
        <v>86</v>
      </c>
      <c r="B79" s="11"/>
      <c r="C79" s="8"/>
      <c r="D79" s="9">
        <f>SUM(D2:D78)</f>
        <v>31269</v>
      </c>
      <c r="E79" s="8"/>
      <c r="F79" s="9">
        <f>SUM(F2:F78)</f>
        <v>23733</v>
      </c>
    </row>
  </sheetData>
  <mergeCells count="1">
    <mergeCell ref="A79:B79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Gesamt</vt:lpstr>
      <vt:lpstr>Gesamt!Print_Area</vt:lpstr>
      <vt:lpstr>Gesamt!Print_Titles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2021-12-03T14:04:22Z</dcterms:created>
  <dcterms:modified xsi:type="dcterms:W3CDTF">2022-01-15T11:50:09Z</dcterms:modified>
</cp:coreProperties>
</file>